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terricamp/Documents/OBRA Forms/"/>
    </mc:Choice>
  </mc:AlternateContent>
  <xr:revisionPtr revIDLastSave="0" documentId="13_ncr:1_{6831ADB1-B35B-D841-8783-50E982221FE7}" xr6:coauthVersionLast="47" xr6:coauthVersionMax="47" xr10:uidLastSave="{00000000-0000-0000-0000-000000000000}"/>
  <bookViews>
    <workbookView xWindow="0" yWindow="660" windowWidth="15820" windowHeight="14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Sheet1!$A$48:$H$84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34" i="1"/>
  <c r="E32" i="1"/>
  <c r="H45" i="1"/>
  <c r="E30" i="1"/>
  <c r="E46" i="1"/>
  <c r="E45" i="1"/>
  <c r="E44" i="1"/>
  <c r="E43" i="1"/>
  <c r="E42" i="1"/>
  <c r="E41" i="1"/>
  <c r="E40" i="1"/>
  <c r="E39" i="1"/>
  <c r="H39" i="1"/>
  <c r="H40" i="1"/>
  <c r="H41" i="1"/>
  <c r="H42" i="1"/>
  <c r="H46" i="1"/>
  <c r="H44" i="1"/>
  <c r="H43" i="1"/>
  <c r="E33" i="1"/>
  <c r="E29" i="1"/>
  <c r="E28" i="1"/>
  <c r="E31" i="1"/>
  <c r="C22" i="1"/>
  <c r="C26" i="1" s="1"/>
  <c r="E26" i="1" s="1"/>
  <c r="G60" i="1"/>
  <c r="G59" i="1"/>
  <c r="G58" i="1"/>
  <c r="G57" i="1"/>
  <c r="G56" i="1"/>
  <c r="G55" i="1"/>
  <c r="G54" i="1"/>
  <c r="G53" i="1"/>
  <c r="G52" i="1"/>
  <c r="G51" i="1"/>
  <c r="C25" i="1"/>
  <c r="E36" i="1" l="1"/>
  <c r="C27" i="1"/>
  <c r="E27" i="1" s="1"/>
  <c r="C46" i="1"/>
  <c r="C44" i="1"/>
  <c r="C43" i="1"/>
  <c r="C42" i="1"/>
  <c r="C40" i="1"/>
  <c r="C45" i="1"/>
  <c r="C41" i="1"/>
  <c r="C39" i="1"/>
</calcChain>
</file>

<file path=xl/sharedStrings.xml><?xml version="1.0" encoding="utf-8"?>
<sst xmlns="http://schemas.openxmlformats.org/spreadsheetml/2006/main" count="63" uniqueCount="52">
  <si>
    <t>Date</t>
  </si>
  <si>
    <t>Event</t>
  </si>
  <si>
    <t>Organizer</t>
  </si>
  <si>
    <t>Rider Categories</t>
  </si>
  <si>
    <t>Event Type</t>
  </si>
  <si>
    <t>No. Riders</t>
  </si>
  <si>
    <t>Charge</t>
  </si>
  <si>
    <t>Total</t>
  </si>
  <si>
    <t>OBRA One-Day Memberships</t>
  </si>
  <si>
    <t>OBRA Annual Memberships</t>
  </si>
  <si>
    <t>TOTAL</t>
  </si>
  <si>
    <t>Chief Referee</t>
  </si>
  <si>
    <t>CR</t>
  </si>
  <si>
    <t>CJ</t>
  </si>
  <si>
    <t>Asst</t>
  </si>
  <si>
    <t>Insurance Premium, OBRA Surcharge &amp; Officials Fee Form</t>
  </si>
  <si>
    <t>X $ 5.00</t>
  </si>
  <si>
    <t>X $50.00</t>
  </si>
  <si>
    <t>Truck Restocking fee</t>
  </si>
  <si>
    <t>Mileage Estimate</t>
  </si>
  <si>
    <t>Miles</t>
  </si>
  <si>
    <t xml:space="preserve">Cost </t>
  </si>
  <si>
    <t># Riders</t>
  </si>
  <si>
    <t>Insurance</t>
  </si>
  <si>
    <t>OBRA Equipment Charge</t>
  </si>
  <si>
    <t>Site visit</t>
  </si>
  <si>
    <t>Officials Fees</t>
  </si>
  <si>
    <t>Meals per diem full day stage race</t>
  </si>
  <si>
    <t>Meal per diem for single day</t>
  </si>
  <si>
    <t xml:space="preserve">OBRA Surcharge </t>
  </si>
  <si>
    <t>Mileage adjusted if carpooling, transporting riders</t>
  </si>
  <si>
    <t>X $10.00</t>
  </si>
  <si>
    <t>Meals</t>
  </si>
  <si>
    <t>RT Mileage</t>
  </si>
  <si>
    <t>Event Mileage</t>
  </si>
  <si>
    <t>Totat Mileage</t>
  </si>
  <si>
    <t>CR, CJ &amp; Camera</t>
  </si>
  <si>
    <t>X 0.75</t>
  </si>
  <si>
    <t>Camera</t>
  </si>
  <si>
    <t xml:space="preserve">Assistant </t>
  </si>
  <si>
    <t>Medical</t>
  </si>
  <si>
    <t xml:space="preserve">Hours </t>
  </si>
  <si>
    <t>Hourly Rate</t>
  </si>
  <si>
    <t>X 0.60</t>
  </si>
  <si>
    <t>Donation</t>
  </si>
  <si>
    <t>X $ 0.00</t>
  </si>
  <si>
    <t xml:space="preserve">Per hour </t>
  </si>
  <si>
    <t>OBRA Truck Use Per Day</t>
  </si>
  <si>
    <t>OBRA Junior Memberships</t>
  </si>
  <si>
    <t>OBRA Jr One-Day Memberships</t>
  </si>
  <si>
    <t>X 1.50</t>
  </si>
  <si>
    <t>OBRA U21 Memberships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</si>
</sst>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0" x14ac:knownFonts="1">
    <font>
      <sz val="9"/>
      <name val="Geneva"/>
      <charset val="1"/>
    </font>
    <font>
      <b/>
      <sz val="9"/>
      <name val="Geneva"/>
      <family val="2"/>
    </font>
    <font>
      <sz val="9"/>
      <name val="Geneva"/>
      <family val="2"/>
      <charset val="1"/>
    </font>
    <font>
      <sz val="12"/>
      <name val="Geneva"/>
      <family val="2"/>
      <charset val="1"/>
    </font>
    <font>
      <sz val="10"/>
      <name val="Geneva"/>
      <family val="2"/>
      <charset val="1"/>
    </font>
    <font>
      <b/>
      <sz val="14"/>
      <name val="Comic Sans MS"/>
      <family val="4"/>
    </font>
    <font>
      <b/>
      <sz val="10"/>
      <name val="Geneva"/>
      <family val="2"/>
      <charset val="1"/>
    </font>
    <font>
      <b/>
      <sz val="9"/>
      <name val="Geneva"/>
      <family val="2"/>
      <charset val="1"/>
    </font>
    <font>
      <b/>
      <sz val="9"/>
      <name val="Geneva"/>
      <family val="2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3" xfId="0" applyFont="1" applyBorder="1"/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4" fillId="0" borderId="5" xfId="0" applyFont="1" applyBorder="1"/>
    <xf numFmtId="164" fontId="0" fillId="0" borderId="0" xfId="0" applyNumberFormat="1"/>
    <xf numFmtId="0" fontId="2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4" fillId="0" borderId="6" xfId="0" applyNumberFormat="1" applyFont="1" applyBorder="1"/>
    <xf numFmtId="164" fontId="2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4" fillId="0" borderId="0" xfId="0" applyNumberFormat="1" applyFont="1"/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0" fontId="8" fillId="0" borderId="0" xfId="0" applyFont="1" applyAlignment="1">
      <alignment horizontal="center" wrapText="1"/>
    </xf>
    <xf numFmtId="164" fontId="9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/>
    <xf numFmtId="164" fontId="4" fillId="0" borderId="12" xfId="0" applyNumberFormat="1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0" fontId="6" fillId="0" borderId="15" xfId="0" applyFont="1" applyBorder="1" applyAlignment="1">
      <alignment horizontal="center"/>
    </xf>
    <xf numFmtId="164" fontId="4" fillId="0" borderId="16" xfId="0" applyNumberFormat="1" applyFont="1" applyBorder="1"/>
    <xf numFmtId="1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topLeftCell="A10" zoomScaleNormal="100" workbookViewId="0">
      <selection activeCell="B34" sqref="B34"/>
    </sheetView>
  </sheetViews>
  <sheetFormatPr baseColWidth="10" defaultColWidth="11.5" defaultRowHeight="13" x14ac:dyDescent="0.2"/>
  <cols>
    <col min="1" max="1" width="15.83203125" customWidth="1"/>
    <col min="2" max="2" width="25.5" bestFit="1" customWidth="1"/>
    <col min="3" max="3" width="11.6640625" customWidth="1"/>
    <col min="4" max="4" width="10.83203125" customWidth="1"/>
    <col min="5" max="5" width="10.6640625" customWidth="1"/>
  </cols>
  <sheetData>
    <row r="1" spans="1:6" s="6" customFormat="1" ht="21" x14ac:dyDescent="0.3">
      <c r="A1"/>
      <c r="B1"/>
      <c r="C1" s="5" t="s">
        <v>15</v>
      </c>
      <c r="D1"/>
      <c r="E1"/>
      <c r="F1"/>
    </row>
    <row r="2" spans="1:6" s="6" customFormat="1" ht="16" x14ac:dyDescent="0.2">
      <c r="A2" s="19"/>
      <c r="B2"/>
      <c r="C2"/>
      <c r="D2"/>
      <c r="E2"/>
      <c r="F2" s="3"/>
    </row>
    <row r="3" spans="1:6" s="6" customFormat="1" ht="16" x14ac:dyDescent="0.2">
      <c r="A3" s="4" t="s">
        <v>1</v>
      </c>
      <c r="B3" s="2"/>
      <c r="C3" s="4" t="s">
        <v>0</v>
      </c>
      <c r="D3" s="50"/>
      <c r="E3" s="51"/>
      <c r="F3" s="3"/>
    </row>
    <row r="4" spans="1:6" s="6" customFormat="1" ht="16" x14ac:dyDescent="0.2">
      <c r="A4" s="4" t="s">
        <v>2</v>
      </c>
      <c r="B4" s="2"/>
      <c r="C4" s="6" t="s">
        <v>11</v>
      </c>
      <c r="D4" s="52"/>
      <c r="E4" s="52"/>
      <c r="F4"/>
    </row>
    <row r="5" spans="1:6" s="6" customFormat="1" ht="14" x14ac:dyDescent="0.2">
      <c r="A5"/>
      <c r="B5"/>
      <c r="C5"/>
      <c r="D5"/>
      <c r="E5"/>
    </row>
    <row r="6" spans="1:6" s="6" customFormat="1" ht="14" x14ac:dyDescent="0.2">
      <c r="B6" s="11" t="s">
        <v>3</v>
      </c>
      <c r="C6" s="11" t="s">
        <v>22</v>
      </c>
    </row>
    <row r="7" spans="1:6" s="6" customFormat="1" ht="15" customHeight="1" x14ac:dyDescent="0.2">
      <c r="B7" s="9"/>
      <c r="C7" s="7"/>
    </row>
    <row r="8" spans="1:6" s="6" customFormat="1" ht="15" customHeight="1" x14ac:dyDescent="0.2">
      <c r="B8" s="9"/>
      <c r="C8" s="7"/>
    </row>
    <row r="9" spans="1:6" s="6" customFormat="1" ht="15" customHeight="1" x14ac:dyDescent="0.2">
      <c r="B9" s="9"/>
      <c r="C9" s="7"/>
    </row>
    <row r="10" spans="1:6" s="6" customFormat="1" ht="15" customHeight="1" x14ac:dyDescent="0.2">
      <c r="B10" s="9"/>
      <c r="C10" s="7"/>
    </row>
    <row r="11" spans="1:6" s="6" customFormat="1" ht="15" customHeight="1" x14ac:dyDescent="0.2">
      <c r="B11" s="9"/>
      <c r="C11" s="7"/>
    </row>
    <row r="12" spans="1:6" s="6" customFormat="1" ht="15" customHeight="1" x14ac:dyDescent="0.2">
      <c r="B12" s="9"/>
      <c r="C12" s="7"/>
    </row>
    <row r="13" spans="1:6" s="6" customFormat="1" ht="15" customHeight="1" x14ac:dyDescent="0.2">
      <c r="B13" s="9"/>
      <c r="C13" s="7"/>
    </row>
    <row r="14" spans="1:6" s="6" customFormat="1" ht="15" customHeight="1" x14ac:dyDescent="0.2">
      <c r="B14" s="9"/>
      <c r="C14" s="7"/>
    </row>
    <row r="15" spans="1:6" s="6" customFormat="1" ht="15" customHeight="1" x14ac:dyDescent="0.2">
      <c r="B15" s="9"/>
      <c r="C15" s="7"/>
    </row>
    <row r="16" spans="1:6" s="6" customFormat="1" ht="15" customHeight="1" x14ac:dyDescent="0.2">
      <c r="B16" s="9"/>
      <c r="C16" s="7"/>
    </row>
    <row r="17" spans="2:5" s="6" customFormat="1" ht="15" customHeight="1" x14ac:dyDescent="0.2">
      <c r="B17" s="9"/>
      <c r="C17" s="7"/>
    </row>
    <row r="18" spans="2:5" s="6" customFormat="1" ht="15" customHeight="1" x14ac:dyDescent="0.2">
      <c r="B18" s="9"/>
      <c r="C18" s="7"/>
    </row>
    <row r="19" spans="2:5" s="6" customFormat="1" ht="15" customHeight="1" x14ac:dyDescent="0.2">
      <c r="B19" s="9"/>
      <c r="C19" s="7"/>
    </row>
    <row r="20" spans="2:5" s="6" customFormat="1" ht="15" customHeight="1" x14ac:dyDescent="0.2">
      <c r="B20" s="9"/>
      <c r="C20" s="7"/>
    </row>
    <row r="21" spans="2:5" s="6" customFormat="1" ht="15" customHeight="1" thickBot="1" x14ac:dyDescent="0.25">
      <c r="B21" s="8"/>
      <c r="C21" s="20"/>
    </row>
    <row r="22" spans="2:5" s="6" customFormat="1" ht="15" customHeight="1" thickBot="1" x14ac:dyDescent="0.25">
      <c r="B22" s="8" t="s">
        <v>7</v>
      </c>
      <c r="C22" s="13">
        <f>SUM(C7:C20)</f>
        <v>0</v>
      </c>
    </row>
    <row r="23" spans="2:5" s="6" customFormat="1" ht="15" customHeight="1" x14ac:dyDescent="0.2"/>
    <row r="24" spans="2:5" s="6" customFormat="1" ht="15" customHeight="1" thickBot="1" x14ac:dyDescent="0.25">
      <c r="B24" s="12" t="s">
        <v>4</v>
      </c>
      <c r="C24" s="10" t="s">
        <v>5</v>
      </c>
      <c r="D24" s="12" t="s">
        <v>6</v>
      </c>
      <c r="E24" s="12" t="s">
        <v>7</v>
      </c>
    </row>
    <row r="25" spans="2:5" s="6" customFormat="1" ht="15" customHeight="1" x14ac:dyDescent="0.2">
      <c r="B25" s="43" t="s">
        <v>23</v>
      </c>
      <c r="C25" s="44">
        <f>C22</f>
        <v>0</v>
      </c>
      <c r="D25" s="44" t="s">
        <v>50</v>
      </c>
      <c r="E25" s="45">
        <f>C25*1.5</f>
        <v>0</v>
      </c>
    </row>
    <row r="26" spans="2:5" s="6" customFormat="1" ht="15" customHeight="1" x14ac:dyDescent="0.2">
      <c r="B26" s="41" t="s">
        <v>29</v>
      </c>
      <c r="C26" s="7">
        <f>C22</f>
        <v>0</v>
      </c>
      <c r="D26" s="7" t="s">
        <v>43</v>
      </c>
      <c r="E26" s="46">
        <f>C26*0.6</f>
        <v>0</v>
      </c>
    </row>
    <row r="27" spans="2:5" s="6" customFormat="1" ht="15" customHeight="1" x14ac:dyDescent="0.2">
      <c r="B27" s="41" t="s">
        <v>24</v>
      </c>
      <c r="C27" s="7">
        <f>C22</f>
        <v>0</v>
      </c>
      <c r="D27" s="7" t="s">
        <v>37</v>
      </c>
      <c r="E27" s="46">
        <f>C27*0.75</f>
        <v>0</v>
      </c>
    </row>
    <row r="28" spans="2:5" s="6" customFormat="1" ht="15" customHeight="1" x14ac:dyDescent="0.2">
      <c r="B28" s="41" t="s">
        <v>18</v>
      </c>
      <c r="C28" s="7"/>
      <c r="D28" s="7" t="s">
        <v>17</v>
      </c>
      <c r="E28" s="46">
        <f>C28*50</f>
        <v>0</v>
      </c>
    </row>
    <row r="29" spans="2:5" s="6" customFormat="1" ht="15" customHeight="1" x14ac:dyDescent="0.2">
      <c r="B29" s="41" t="s">
        <v>47</v>
      </c>
      <c r="C29" s="7"/>
      <c r="D29" s="7" t="s">
        <v>17</v>
      </c>
      <c r="E29" s="46">
        <f>C29*50</f>
        <v>0</v>
      </c>
    </row>
    <row r="30" spans="2:5" s="6" customFormat="1" ht="15" customHeight="1" x14ac:dyDescent="0.2">
      <c r="B30" s="41" t="s">
        <v>49</v>
      </c>
      <c r="C30" s="7"/>
      <c r="D30" s="7" t="s">
        <v>45</v>
      </c>
      <c r="E30" s="46">
        <f>C30*0</f>
        <v>0</v>
      </c>
    </row>
    <row r="31" spans="2:5" s="6" customFormat="1" ht="15" customHeight="1" x14ac:dyDescent="0.2">
      <c r="B31" s="41" t="s">
        <v>8</v>
      </c>
      <c r="C31" s="7"/>
      <c r="D31" s="7" t="s">
        <v>16</v>
      </c>
      <c r="E31" s="46">
        <f>C31*5</f>
        <v>0</v>
      </c>
    </row>
    <row r="32" spans="2:5" s="6" customFormat="1" ht="15" customHeight="1" x14ac:dyDescent="0.2">
      <c r="B32" s="41" t="s">
        <v>48</v>
      </c>
      <c r="C32" s="7"/>
      <c r="D32" s="7" t="s">
        <v>45</v>
      </c>
      <c r="E32" s="46">
        <f>C32*0</f>
        <v>0</v>
      </c>
    </row>
    <row r="33" spans="1:11" s="6" customFormat="1" ht="15" customHeight="1" x14ac:dyDescent="0.2">
      <c r="B33" s="41" t="s">
        <v>51</v>
      </c>
      <c r="C33" s="7"/>
      <c r="D33" s="7" t="s">
        <v>31</v>
      </c>
      <c r="E33" s="46">
        <f>C33*10</f>
        <v>0</v>
      </c>
    </row>
    <row r="34" spans="1:11" s="6" customFormat="1" ht="15" customHeight="1" x14ac:dyDescent="0.2">
      <c r="B34" s="41" t="s">
        <v>9</v>
      </c>
      <c r="C34" s="7"/>
      <c r="D34" s="7" t="s">
        <v>17</v>
      </c>
      <c r="E34" s="46">
        <f>C34*50</f>
        <v>0</v>
      </c>
    </row>
    <row r="35" spans="1:11" s="6" customFormat="1" ht="15" customHeight="1" thickBot="1" x14ac:dyDescent="0.25">
      <c r="B35" s="42" t="s">
        <v>44</v>
      </c>
      <c r="C35" s="40"/>
      <c r="D35" s="40"/>
      <c r="E35" s="47"/>
    </row>
    <row r="36" spans="1:11" s="6" customFormat="1" ht="15" customHeight="1" thickBot="1" x14ac:dyDescent="0.25">
      <c r="D36" s="48" t="s">
        <v>10</v>
      </c>
      <c r="E36" s="49">
        <f>SUM(E25:E35)</f>
        <v>0</v>
      </c>
      <c r="F36"/>
      <c r="G36" s="54"/>
      <c r="H36" s="54"/>
    </row>
    <row r="37" spans="1:11" s="6" customFormat="1" ht="15" customHeight="1" x14ac:dyDescent="0.2">
      <c r="D37" s="12"/>
      <c r="E37" s="27"/>
      <c r="F37"/>
      <c r="G37"/>
      <c r="H37"/>
    </row>
    <row r="38" spans="1:11" s="6" customFormat="1" ht="15" customHeight="1" x14ac:dyDescent="0.2">
      <c r="A38" t="s">
        <v>26</v>
      </c>
      <c r="B38" s="28"/>
      <c r="C38" s="29" t="s">
        <v>7</v>
      </c>
      <c r="D38" s="12"/>
      <c r="E38" s="23" t="s">
        <v>26</v>
      </c>
      <c r="F38" s="23" t="s">
        <v>41</v>
      </c>
      <c r="G38" s="23" t="s">
        <v>42</v>
      </c>
      <c r="H38" s="23" t="s">
        <v>35</v>
      </c>
      <c r="I38" s="23" t="s">
        <v>33</v>
      </c>
      <c r="J38" s="23" t="s">
        <v>34</v>
      </c>
      <c r="K38" s="23" t="s">
        <v>32</v>
      </c>
    </row>
    <row r="39" spans="1:11" s="6" customFormat="1" ht="15" customHeight="1" x14ac:dyDescent="0.2">
      <c r="B39" s="22"/>
      <c r="C39" s="24">
        <f>E39+H39+K39</f>
        <v>0</v>
      </c>
      <c r="D39" s="35" t="s">
        <v>12</v>
      </c>
      <c r="E39" s="25">
        <f>F39*G39</f>
        <v>0</v>
      </c>
      <c r="F39" s="39"/>
      <c r="G39" s="14">
        <v>19</v>
      </c>
      <c r="H39" s="14">
        <f>SUM(I39:J39)*0.58</f>
        <v>0</v>
      </c>
      <c r="I39" s="26"/>
      <c r="J39" s="26"/>
      <c r="K39" s="14"/>
    </row>
    <row r="40" spans="1:11" ht="15" customHeight="1" x14ac:dyDescent="0.2">
      <c r="A40" s="6"/>
      <c r="B40" s="9"/>
      <c r="C40" s="24">
        <f t="shared" ref="C40:C46" si="0">E40+H40+K40</f>
        <v>0</v>
      </c>
      <c r="D40" s="35" t="s">
        <v>13</v>
      </c>
      <c r="E40" s="25">
        <f t="shared" ref="E40:E46" si="1">F40*G40</f>
        <v>0</v>
      </c>
      <c r="F40" s="39"/>
      <c r="G40" s="14">
        <v>19</v>
      </c>
      <c r="H40" s="14">
        <f t="shared" ref="H40:H46" si="2">SUM(I40:J40)*0.58</f>
        <v>0</v>
      </c>
      <c r="I40" s="26"/>
      <c r="J40" s="26"/>
      <c r="K40" s="14"/>
    </row>
    <row r="41" spans="1:11" ht="15" customHeight="1" x14ac:dyDescent="0.2">
      <c r="B41" s="9"/>
      <c r="C41" s="24">
        <f t="shared" si="0"/>
        <v>0</v>
      </c>
      <c r="D41" s="35" t="s">
        <v>38</v>
      </c>
      <c r="E41" s="25">
        <f t="shared" si="1"/>
        <v>0</v>
      </c>
      <c r="F41" s="39"/>
      <c r="G41" s="14">
        <v>19</v>
      </c>
      <c r="H41" s="14">
        <f t="shared" si="2"/>
        <v>0</v>
      </c>
      <c r="I41" s="26"/>
      <c r="J41" s="26"/>
      <c r="K41" s="14"/>
    </row>
    <row r="42" spans="1:11" ht="15" customHeight="1" x14ac:dyDescent="0.2">
      <c r="B42" s="9"/>
      <c r="C42" s="24">
        <f t="shared" si="0"/>
        <v>0</v>
      </c>
      <c r="D42" s="35" t="s">
        <v>14</v>
      </c>
      <c r="E42" s="25">
        <f t="shared" si="1"/>
        <v>0</v>
      </c>
      <c r="F42" s="39"/>
      <c r="G42" s="38">
        <v>15</v>
      </c>
      <c r="H42" s="14">
        <f t="shared" si="2"/>
        <v>0</v>
      </c>
      <c r="I42" s="26"/>
      <c r="J42" s="26"/>
      <c r="K42" s="14"/>
    </row>
    <row r="43" spans="1:11" ht="15" customHeight="1" x14ac:dyDescent="0.2">
      <c r="B43" s="9"/>
      <c r="C43" s="24">
        <f t="shared" si="0"/>
        <v>0</v>
      </c>
      <c r="D43" s="35" t="s">
        <v>14</v>
      </c>
      <c r="E43" s="25">
        <f t="shared" si="1"/>
        <v>0</v>
      </c>
      <c r="F43" s="39"/>
      <c r="G43" s="14">
        <v>15</v>
      </c>
      <c r="H43" s="14">
        <f t="shared" si="2"/>
        <v>0</v>
      </c>
      <c r="I43" s="26"/>
      <c r="J43" s="26"/>
      <c r="K43" s="14"/>
    </row>
    <row r="44" spans="1:11" ht="15" customHeight="1" x14ac:dyDescent="0.2">
      <c r="B44" s="9"/>
      <c r="C44" s="24">
        <f t="shared" si="0"/>
        <v>0</v>
      </c>
      <c r="D44" s="35" t="s">
        <v>14</v>
      </c>
      <c r="E44" s="25">
        <f t="shared" si="1"/>
        <v>0</v>
      </c>
      <c r="F44" s="39"/>
      <c r="G44" s="14">
        <v>15</v>
      </c>
      <c r="H44" s="14">
        <f t="shared" si="2"/>
        <v>0</v>
      </c>
      <c r="I44" s="26"/>
      <c r="J44" s="26"/>
      <c r="K44" s="14"/>
    </row>
    <row r="45" spans="1:11" ht="15" customHeight="1" x14ac:dyDescent="0.2">
      <c r="B45" s="9"/>
      <c r="C45" s="24">
        <f t="shared" si="0"/>
        <v>0</v>
      </c>
      <c r="D45" s="35" t="s">
        <v>14</v>
      </c>
      <c r="E45" s="25">
        <f t="shared" si="1"/>
        <v>0</v>
      </c>
      <c r="F45" s="39"/>
      <c r="G45" s="14">
        <v>15</v>
      </c>
      <c r="H45" s="14">
        <f t="shared" si="2"/>
        <v>0</v>
      </c>
      <c r="I45" s="26"/>
      <c r="J45" s="26"/>
      <c r="K45" s="14"/>
    </row>
    <row r="46" spans="1:11" ht="15" customHeight="1" x14ac:dyDescent="0.2">
      <c r="B46" s="9"/>
      <c r="C46" s="24">
        <f t="shared" si="0"/>
        <v>0</v>
      </c>
      <c r="D46" s="35" t="s">
        <v>40</v>
      </c>
      <c r="E46" s="25">
        <f t="shared" si="1"/>
        <v>0</v>
      </c>
      <c r="F46" s="39"/>
      <c r="G46" s="14">
        <v>19</v>
      </c>
      <c r="H46" s="14">
        <f t="shared" si="2"/>
        <v>0</v>
      </c>
      <c r="I46" s="26"/>
      <c r="J46" s="26"/>
      <c r="K46" s="14"/>
    </row>
    <row r="47" spans="1:11" ht="15" customHeight="1" x14ac:dyDescent="0.2">
      <c r="B47" s="8"/>
      <c r="C47" s="30"/>
      <c r="D47" s="8"/>
      <c r="E47" s="31"/>
      <c r="F47" s="32"/>
      <c r="G47" s="32"/>
      <c r="H47" s="33"/>
      <c r="I47" s="33"/>
    </row>
    <row r="48" spans="1:11" ht="15" customHeight="1" x14ac:dyDescent="0.2">
      <c r="G48" s="21"/>
      <c r="H48" s="21"/>
    </row>
    <row r="49" spans="1:7" ht="14" x14ac:dyDescent="0.2">
      <c r="B49" s="23"/>
      <c r="C49" s="34" t="s">
        <v>46</v>
      </c>
      <c r="D49" s="37"/>
      <c r="E49" s="16"/>
      <c r="F49" s="16" t="s">
        <v>19</v>
      </c>
      <c r="G49" s="16"/>
    </row>
    <row r="50" spans="1:7" ht="15" customHeight="1" x14ac:dyDescent="0.2">
      <c r="B50" s="35" t="s">
        <v>36</v>
      </c>
      <c r="C50" s="36">
        <v>19</v>
      </c>
      <c r="D50" s="36"/>
      <c r="E50" s="17" t="s">
        <v>20</v>
      </c>
      <c r="F50" s="14" t="s">
        <v>21</v>
      </c>
      <c r="G50" s="14" t="s">
        <v>7</v>
      </c>
    </row>
    <row r="51" spans="1:7" ht="15" customHeight="1" x14ac:dyDescent="0.2">
      <c r="B51" s="35" t="s">
        <v>39</v>
      </c>
      <c r="C51" s="36">
        <v>15</v>
      </c>
      <c r="D51" s="36"/>
      <c r="E51" s="16">
        <v>10</v>
      </c>
      <c r="F51" s="15">
        <v>0.57999999999999996</v>
      </c>
      <c r="G51" s="15">
        <f>SUM(E51*F51)</f>
        <v>5.8</v>
      </c>
    </row>
    <row r="52" spans="1:7" ht="15" customHeight="1" x14ac:dyDescent="0.2">
      <c r="B52" s="35" t="s">
        <v>40</v>
      </c>
      <c r="C52" s="36">
        <v>19</v>
      </c>
      <c r="D52" s="36"/>
      <c r="E52" s="16">
        <v>20</v>
      </c>
      <c r="F52" s="15">
        <v>0.57999999999999996</v>
      </c>
      <c r="G52" s="15">
        <f t="shared" ref="G52:G60" si="3">SUM(E52*F52)</f>
        <v>11.6</v>
      </c>
    </row>
    <row r="53" spans="1:7" ht="15" customHeight="1" x14ac:dyDescent="0.2">
      <c r="B53" s="1"/>
      <c r="C53" s="18"/>
      <c r="D53" s="18"/>
      <c r="E53" s="16">
        <v>30</v>
      </c>
      <c r="F53" s="15">
        <v>0.57999999999999996</v>
      </c>
      <c r="G53" s="15">
        <f t="shared" si="3"/>
        <v>17.399999999999999</v>
      </c>
    </row>
    <row r="54" spans="1:7" ht="15" customHeight="1" x14ac:dyDescent="0.2">
      <c r="B54" s="1"/>
      <c r="C54" s="18"/>
      <c r="D54" s="18"/>
      <c r="E54" s="16">
        <v>40</v>
      </c>
      <c r="F54" s="15">
        <v>0.57999999999999996</v>
      </c>
      <c r="G54" s="15">
        <f t="shared" si="3"/>
        <v>23.2</v>
      </c>
    </row>
    <row r="55" spans="1:7" ht="15" customHeight="1" x14ac:dyDescent="0.2">
      <c r="B55" s="1"/>
      <c r="C55" s="18"/>
      <c r="D55" s="18"/>
      <c r="E55" s="16">
        <v>50</v>
      </c>
      <c r="F55" s="15">
        <v>0.57999999999999996</v>
      </c>
      <c r="G55" s="15">
        <f t="shared" si="3"/>
        <v>28.999999999999996</v>
      </c>
    </row>
    <row r="56" spans="1:7" ht="15" customHeight="1" x14ac:dyDescent="0.2">
      <c r="A56" s="53" t="s">
        <v>28</v>
      </c>
      <c r="B56" s="53"/>
      <c r="C56" s="18">
        <v>10</v>
      </c>
      <c r="D56" s="18"/>
      <c r="E56" s="16">
        <v>60</v>
      </c>
      <c r="F56" s="15">
        <v>0.57999999999999996</v>
      </c>
      <c r="G56" s="15">
        <f t="shared" si="3"/>
        <v>34.799999999999997</v>
      </c>
    </row>
    <row r="57" spans="1:7" ht="15" customHeight="1" x14ac:dyDescent="0.2">
      <c r="A57" s="53" t="s">
        <v>27</v>
      </c>
      <c r="B57" s="53"/>
      <c r="C57" s="18">
        <v>30</v>
      </c>
      <c r="D57" s="18"/>
      <c r="E57" s="16">
        <v>70</v>
      </c>
      <c r="F57" s="15">
        <v>0.57999999999999996</v>
      </c>
      <c r="G57" s="15">
        <f t="shared" si="3"/>
        <v>40.599999999999994</v>
      </c>
    </row>
    <row r="58" spans="1:7" ht="15" customHeight="1" x14ac:dyDescent="0.2">
      <c r="A58" s="53" t="s">
        <v>25</v>
      </c>
      <c r="B58" s="53"/>
      <c r="C58" s="18">
        <v>25</v>
      </c>
      <c r="E58" s="16">
        <v>80</v>
      </c>
      <c r="F58" s="15">
        <v>0.57999999999999996</v>
      </c>
      <c r="G58" s="15">
        <f t="shared" si="3"/>
        <v>46.4</v>
      </c>
    </row>
    <row r="59" spans="1:7" ht="15" customHeight="1" x14ac:dyDescent="0.2">
      <c r="E59" s="16">
        <v>90</v>
      </c>
      <c r="F59" s="15">
        <v>0.57999999999999996</v>
      </c>
      <c r="G59" s="15">
        <f t="shared" si="3"/>
        <v>52.199999999999996</v>
      </c>
    </row>
    <row r="60" spans="1:7" ht="15" customHeight="1" x14ac:dyDescent="0.2">
      <c r="E60" s="16">
        <v>100</v>
      </c>
      <c r="F60" s="15">
        <v>0.57999999999999996</v>
      </c>
      <c r="G60" s="15">
        <f t="shared" si="3"/>
        <v>57.999999999999993</v>
      </c>
    </row>
    <row r="61" spans="1:7" ht="15" customHeight="1" x14ac:dyDescent="0.2"/>
    <row r="62" spans="1:7" ht="15" customHeight="1" x14ac:dyDescent="0.2">
      <c r="A62" s="53"/>
      <c r="B62" s="53"/>
      <c r="C62" s="53"/>
      <c r="D62" s="53"/>
      <c r="E62" t="s">
        <v>30</v>
      </c>
    </row>
    <row r="63" spans="1:7" ht="15" customHeight="1" x14ac:dyDescent="0.2">
      <c r="A63" s="53"/>
      <c r="B63" s="53"/>
      <c r="C63" s="53"/>
      <c r="D63" s="53"/>
    </row>
    <row r="64" spans="1:7" ht="15" customHeight="1" x14ac:dyDescent="0.2">
      <c r="A64" s="53"/>
      <c r="B64" s="53"/>
      <c r="C64" s="53"/>
      <c r="D64" s="53"/>
    </row>
    <row r="65" spans="1:4" ht="15" customHeight="1" x14ac:dyDescent="0.2">
      <c r="A65" s="55"/>
      <c r="B65" s="55"/>
      <c r="C65" s="55"/>
      <c r="D65" s="55"/>
    </row>
    <row r="66" spans="1:4" ht="15" customHeight="1" x14ac:dyDescent="0.2">
      <c r="A66" s="53"/>
      <c r="B66" s="53"/>
      <c r="C66" s="53"/>
      <c r="D66" s="53"/>
    </row>
    <row r="67" spans="1:4" ht="15" customHeight="1" x14ac:dyDescent="0.2"/>
    <row r="68" spans="1:4" ht="15" customHeight="1" x14ac:dyDescent="0.2">
      <c r="A68" s="54"/>
      <c r="B68" s="54"/>
      <c r="C68" s="54"/>
      <c r="D68" s="54"/>
    </row>
    <row r="69" spans="1:4" ht="15" customHeight="1" x14ac:dyDescent="0.2"/>
    <row r="70" spans="1:4" x14ac:dyDescent="0.2">
      <c r="D70" s="23"/>
    </row>
    <row r="71" spans="1:4" ht="15" customHeight="1" x14ac:dyDescent="0.2">
      <c r="D71" s="1"/>
    </row>
    <row r="72" spans="1:4" ht="15" customHeight="1" x14ac:dyDescent="0.2">
      <c r="B72" s="1"/>
      <c r="C72" s="1"/>
      <c r="D72" s="1"/>
    </row>
    <row r="73" spans="1:4" ht="15" customHeight="1" x14ac:dyDescent="0.2">
      <c r="B73" s="1"/>
      <c r="C73" s="1"/>
      <c r="D73" s="1"/>
    </row>
    <row r="74" spans="1:4" ht="15" customHeight="1" x14ac:dyDescent="0.2">
      <c r="B74" s="1"/>
      <c r="C74" s="1"/>
      <c r="D74" s="1"/>
    </row>
    <row r="75" spans="1:4" ht="15" customHeight="1" x14ac:dyDescent="0.2"/>
    <row r="76" spans="1:4" ht="15" customHeight="1" x14ac:dyDescent="0.2"/>
    <row r="77" spans="1:4" ht="15" customHeight="1" x14ac:dyDescent="0.2"/>
    <row r="78" spans="1:4" ht="15" customHeight="1" x14ac:dyDescent="0.2">
      <c r="A78" s="53"/>
      <c r="B78" s="53"/>
    </row>
    <row r="79" spans="1:4" ht="15" customHeight="1" x14ac:dyDescent="0.2"/>
    <row r="80" spans="1:4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</sheetData>
  <mergeCells count="13">
    <mergeCell ref="G36:H36"/>
    <mergeCell ref="A62:D62"/>
    <mergeCell ref="A63:D63"/>
    <mergeCell ref="A64:D64"/>
    <mergeCell ref="A65:D65"/>
    <mergeCell ref="D3:E3"/>
    <mergeCell ref="D4:E4"/>
    <mergeCell ref="A66:D66"/>
    <mergeCell ref="A68:D68"/>
    <mergeCell ref="A78:B78"/>
    <mergeCell ref="A56:B56"/>
    <mergeCell ref="A57:B57"/>
    <mergeCell ref="A58:B58"/>
  </mergeCells>
  <phoneticPr fontId="0" type="noConversion"/>
  <printOptions horizontalCentered="1"/>
  <pageMargins left="0.25" right="0.25" top="0.5" bottom="0.5" header="0.25" footer="0.25"/>
  <pageSetup scale="88" fitToHeight="2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3" x14ac:dyDescent="0.2"/>
  <sheetData/>
  <phoneticPr fontId="0" type="noConversion"/>
  <pageMargins left="0.75" right="0.75" top="1" bottom="1" header="0.5" footer="0.5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3" x14ac:dyDescent="0.2"/>
  <sheetData/>
  <phoneticPr fontId="0" type="noConversion"/>
  <pageMargins left="0.75" right="0.75" top="1" bottom="1" header="0.5" footer="0.5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Lewis &amp; 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Magnus</dc:creator>
  <cp:lastModifiedBy>Terri Camp</cp:lastModifiedBy>
  <cp:lastPrinted>2021-05-23T17:55:19Z</cp:lastPrinted>
  <dcterms:created xsi:type="dcterms:W3CDTF">2002-03-27T17:48:00Z</dcterms:created>
  <dcterms:modified xsi:type="dcterms:W3CDTF">2025-03-20T22:33:01Z</dcterms:modified>
</cp:coreProperties>
</file>