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60" yWindow="580" windowWidth="16940" windowHeight="15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'Sheet1'!$A$1:$E$59</definedName>
  </definedNames>
  <calcPr fullCalcOnLoad="1"/>
</workbook>
</file>

<file path=xl/sharedStrings.xml><?xml version="1.0" encoding="utf-8"?>
<sst xmlns="http://schemas.openxmlformats.org/spreadsheetml/2006/main" count="65" uniqueCount="54">
  <si>
    <t>Date</t>
  </si>
  <si>
    <t>Event</t>
  </si>
  <si>
    <t>Organizer</t>
  </si>
  <si>
    <t>Rider Categories</t>
  </si>
  <si>
    <t>Event Type</t>
  </si>
  <si>
    <t>No. Riders</t>
  </si>
  <si>
    <t>Charge</t>
  </si>
  <si>
    <t>Total</t>
  </si>
  <si>
    <t>OBRA One-Day Memberships</t>
  </si>
  <si>
    <t>OBRA Annual Memberships</t>
  </si>
  <si>
    <t>TOTAL</t>
  </si>
  <si>
    <t>Chief Referee</t>
  </si>
  <si>
    <t>CR</t>
  </si>
  <si>
    <t>CJ</t>
  </si>
  <si>
    <t>Asst</t>
  </si>
  <si>
    <t>Insurance Premium, OBRA Surcharge &amp; Officials Fee Form</t>
  </si>
  <si>
    <t>X $ 5.00</t>
  </si>
  <si>
    <t>X $50.00</t>
  </si>
  <si>
    <t>Truck Restocking fee</t>
  </si>
  <si>
    <t>Mileage Estimate</t>
  </si>
  <si>
    <t>Miles</t>
  </si>
  <si>
    <t xml:space="preserve">Cost </t>
  </si>
  <si>
    <t># Riders</t>
  </si>
  <si>
    <t>Insurance</t>
  </si>
  <si>
    <t>OBRA Equipment Charge</t>
  </si>
  <si>
    <t>Site visit</t>
  </si>
  <si>
    <t>Officials Fees</t>
  </si>
  <si>
    <t>Meals per diem full day stage race</t>
  </si>
  <si>
    <t>Meal per diem for single day</t>
  </si>
  <si>
    <t>X 1.25</t>
  </si>
  <si>
    <t xml:space="preserve">OBRA Surcharge </t>
  </si>
  <si>
    <t>Mileage adjusted if carpooling, transporting riders</t>
  </si>
  <si>
    <t>X 0.60</t>
  </si>
  <si>
    <t>Plate Credit</t>
  </si>
  <si>
    <t>X $10.00</t>
  </si>
  <si>
    <t>Meals</t>
  </si>
  <si>
    <t>Totat Mileage</t>
  </si>
  <si>
    <t>RT Mileage</t>
  </si>
  <si>
    <t>200 + riders</t>
  </si>
  <si>
    <t>Less than 200</t>
  </si>
  <si>
    <t>CR, CJ &amp; Camera</t>
  </si>
  <si>
    <t>X 0.75</t>
  </si>
  <si>
    <t>X $ 0.00</t>
  </si>
  <si>
    <t>Donation</t>
  </si>
  <si>
    <t xml:space="preserve">Hours </t>
  </si>
  <si>
    <t>Hourly Rate</t>
  </si>
  <si>
    <t>Camera</t>
  </si>
  <si>
    <t>Medical</t>
  </si>
  <si>
    <t>Per hour</t>
  </si>
  <si>
    <t xml:space="preserve">Assistant </t>
  </si>
  <si>
    <t>OBRA Truck Use Per Day</t>
  </si>
  <si>
    <t>OBRA Jr One-Day Memberships</t>
  </si>
  <si>
    <t>OBRA Junior Memberships</t>
  </si>
  <si>
    <t>OBRA U23 Memberships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</si>
</sst>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2"/>
    </font>
    <font>
      <sz val="10"/>
      <name val="Geneva"/>
      <family val="2"/>
    </font>
    <font>
      <b/>
      <sz val="14"/>
      <name val="Comic Sans MS"/>
      <family val="4"/>
    </font>
    <font>
      <b/>
      <sz val="10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center"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172" fontId="7" fillId="0" borderId="24" xfId="0" applyNumberFormat="1" applyFont="1" applyBorder="1" applyAlignment="1">
      <alignment/>
    </xf>
    <xf numFmtId="8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72" fontId="5" fillId="0" borderId="27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172" fontId="5" fillId="0" borderId="22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20" zoomScaleNormal="120" zoomScalePageLayoutView="0" workbookViewId="0" topLeftCell="A30">
      <selection activeCell="G52" sqref="G52:G59"/>
    </sheetView>
  </sheetViews>
  <sheetFormatPr defaultColWidth="11.375" defaultRowHeight="12"/>
  <cols>
    <col min="1" max="1" width="10.00390625" style="0" customWidth="1"/>
    <col min="2" max="2" width="27.875" style="0" customWidth="1"/>
    <col min="3" max="3" width="12.00390625" style="0" customWidth="1"/>
    <col min="4" max="4" width="15.625" style="0" bestFit="1" customWidth="1"/>
    <col min="5" max="5" width="10.625" style="0" customWidth="1"/>
  </cols>
  <sheetData>
    <row r="1" spans="1:6" s="6" customFormat="1" ht="21">
      <c r="A1"/>
      <c r="B1"/>
      <c r="C1" s="5" t="s">
        <v>15</v>
      </c>
      <c r="D1"/>
      <c r="E1"/>
      <c r="F1"/>
    </row>
    <row r="2" spans="1:6" s="6" customFormat="1" ht="15.75">
      <c r="A2" s="19"/>
      <c r="B2"/>
      <c r="C2"/>
      <c r="D2"/>
      <c r="E2"/>
      <c r="F2" s="3"/>
    </row>
    <row r="3" spans="1:6" s="6" customFormat="1" ht="15.75">
      <c r="A3" s="4" t="s">
        <v>1</v>
      </c>
      <c r="B3" s="2"/>
      <c r="C3" s="31" t="s">
        <v>0</v>
      </c>
      <c r="D3" s="67"/>
      <c r="E3" s="68"/>
      <c r="F3" s="3"/>
    </row>
    <row r="4" spans="1:6" s="6" customFormat="1" ht="15.75">
      <c r="A4" s="4" t="s">
        <v>2</v>
      </c>
      <c r="B4" s="2"/>
      <c r="C4" s="31" t="s">
        <v>11</v>
      </c>
      <c r="D4" s="65"/>
      <c r="E4" s="66"/>
      <c r="F4"/>
    </row>
    <row r="5" spans="1:5" s="6" customFormat="1" ht="13.5">
      <c r="A5"/>
      <c r="B5"/>
      <c r="C5"/>
      <c r="D5"/>
      <c r="E5"/>
    </row>
    <row r="6" spans="2:3" s="6" customFormat="1" ht="13.5">
      <c r="B6" s="9" t="s">
        <v>3</v>
      </c>
      <c r="C6" s="9" t="s">
        <v>22</v>
      </c>
    </row>
    <row r="7" spans="2:3" s="6" customFormat="1" ht="13.5">
      <c r="B7" s="38"/>
      <c r="C7" s="21"/>
    </row>
    <row r="8" spans="2:3" s="6" customFormat="1" ht="13.5">
      <c r="B8" s="38"/>
      <c r="C8" s="21"/>
    </row>
    <row r="9" spans="2:3" s="6" customFormat="1" ht="13.5">
      <c r="B9" s="38"/>
      <c r="C9" s="21"/>
    </row>
    <row r="10" spans="2:3" s="6" customFormat="1" ht="13.5">
      <c r="B10" s="38"/>
      <c r="C10" s="21"/>
    </row>
    <row r="11" spans="2:3" s="6" customFormat="1" ht="13.5">
      <c r="B11" s="38"/>
      <c r="C11" s="21"/>
    </row>
    <row r="12" spans="2:3" s="6" customFormat="1" ht="13.5">
      <c r="B12" s="38"/>
      <c r="C12" s="21"/>
    </row>
    <row r="13" spans="2:3" s="6" customFormat="1" ht="13.5">
      <c r="B13" s="38"/>
      <c r="C13" s="21"/>
    </row>
    <row r="14" spans="2:3" s="6" customFormat="1" ht="13.5">
      <c r="B14" s="38"/>
      <c r="C14" s="21"/>
    </row>
    <row r="15" spans="2:3" s="6" customFormat="1" ht="13.5">
      <c r="B15" s="38"/>
      <c r="C15" s="21"/>
    </row>
    <row r="16" spans="2:3" s="6" customFormat="1" ht="13.5">
      <c r="B16" s="38"/>
      <c r="C16" s="21"/>
    </row>
    <row r="17" spans="2:3" s="6" customFormat="1" ht="13.5">
      <c r="B17" s="38"/>
      <c r="C17" s="21"/>
    </row>
    <row r="18" spans="2:3" s="6" customFormat="1" ht="13.5">
      <c r="B18" s="38"/>
      <c r="C18" s="21"/>
    </row>
    <row r="19" spans="2:3" s="6" customFormat="1" ht="13.5">
      <c r="B19" s="38"/>
      <c r="C19" s="21"/>
    </row>
    <row r="20" spans="2:3" s="6" customFormat="1" ht="13.5">
      <c r="B20" s="38"/>
      <c r="C20" s="21"/>
    </row>
    <row r="21" spans="2:3" s="6" customFormat="1" ht="13.5">
      <c r="B21" s="38"/>
      <c r="C21" s="21"/>
    </row>
    <row r="22" spans="2:3" s="6" customFormat="1" ht="13.5">
      <c r="B22" s="38"/>
      <c r="C22" s="21"/>
    </row>
    <row r="23" spans="2:3" s="6" customFormat="1" ht="13.5">
      <c r="B23" s="38"/>
      <c r="C23" s="21"/>
    </row>
    <row r="24" spans="2:3" s="6" customFormat="1" ht="13.5">
      <c r="B24" s="38"/>
      <c r="C24" s="21"/>
    </row>
    <row r="25" spans="2:3" s="6" customFormat="1" ht="13.5">
      <c r="B25" s="38"/>
      <c r="C25" s="21"/>
    </row>
    <row r="26" spans="2:3" s="6" customFormat="1" ht="13.5">
      <c r="B26" s="38"/>
      <c r="C26" s="21"/>
    </row>
    <row r="27" spans="2:3" s="6" customFormat="1" ht="13.5">
      <c r="B27" s="38"/>
      <c r="C27" s="21"/>
    </row>
    <row r="28" spans="2:3" s="6" customFormat="1" ht="13.5">
      <c r="B28" s="38"/>
      <c r="C28" s="21"/>
    </row>
    <row r="29" spans="2:3" s="6" customFormat="1" ht="13.5">
      <c r="B29" s="38"/>
      <c r="C29" s="21"/>
    </row>
    <row r="30" spans="2:3" s="6" customFormat="1" ht="13.5">
      <c r="B30" s="38"/>
      <c r="C30" s="21"/>
    </row>
    <row r="31" spans="2:3" s="6" customFormat="1" ht="13.5">
      <c r="B31" s="38"/>
      <c r="C31" s="21"/>
    </row>
    <row r="32" spans="2:3" s="6" customFormat="1" ht="15" thickBot="1">
      <c r="B32" s="39"/>
      <c r="C32" s="40"/>
    </row>
    <row r="33" spans="2:3" s="6" customFormat="1" ht="15" thickBot="1">
      <c r="B33" s="41" t="s">
        <v>7</v>
      </c>
      <c r="C33" s="42">
        <f>SUM(C7:C31)</f>
        <v>0</v>
      </c>
    </row>
    <row r="34" s="6" customFormat="1" ht="13.5"/>
    <row r="35" spans="2:5" s="6" customFormat="1" ht="15" thickBot="1">
      <c r="B35" s="10" t="s">
        <v>4</v>
      </c>
      <c r="C35" s="8" t="s">
        <v>5</v>
      </c>
      <c r="D35" s="10" t="s">
        <v>6</v>
      </c>
      <c r="E35" s="10" t="s">
        <v>7</v>
      </c>
    </row>
    <row r="36" spans="2:5" s="6" customFormat="1" ht="13.5">
      <c r="B36" s="20" t="s">
        <v>23</v>
      </c>
      <c r="C36" s="11">
        <f>C33</f>
        <v>0</v>
      </c>
      <c r="D36" s="32" t="s">
        <v>29</v>
      </c>
      <c r="E36" s="25">
        <f>C36*1.25</f>
        <v>0</v>
      </c>
    </row>
    <row r="37" spans="2:5" s="6" customFormat="1" ht="13.5">
      <c r="B37" s="33" t="s">
        <v>30</v>
      </c>
      <c r="C37" s="7">
        <f>C33</f>
        <v>0</v>
      </c>
      <c r="D37" s="34" t="s">
        <v>32</v>
      </c>
      <c r="E37" s="35">
        <f>C37*0.6</f>
        <v>0</v>
      </c>
    </row>
    <row r="38" spans="2:5" s="6" customFormat="1" ht="13.5">
      <c r="B38" s="33" t="s">
        <v>24</v>
      </c>
      <c r="C38" s="7">
        <v>0</v>
      </c>
      <c r="D38" s="7" t="s">
        <v>41</v>
      </c>
      <c r="E38" s="35">
        <f>C38*0.75</f>
        <v>0</v>
      </c>
    </row>
    <row r="39" spans="2:5" s="6" customFormat="1" ht="13.5">
      <c r="B39" s="33" t="s">
        <v>18</v>
      </c>
      <c r="C39" s="7"/>
      <c r="D39" s="7" t="s">
        <v>17</v>
      </c>
      <c r="E39" s="35">
        <f>C39*50</f>
        <v>0</v>
      </c>
    </row>
    <row r="40" spans="2:5" s="6" customFormat="1" ht="13.5">
      <c r="B40" s="33" t="s">
        <v>50</v>
      </c>
      <c r="C40" s="7"/>
      <c r="D40" s="7" t="s">
        <v>17</v>
      </c>
      <c r="E40" s="35">
        <f>C40*50</f>
        <v>0</v>
      </c>
    </row>
    <row r="41" spans="2:5" s="6" customFormat="1" ht="13.5">
      <c r="B41" s="33" t="s">
        <v>33</v>
      </c>
      <c r="C41" s="45" t="s">
        <v>38</v>
      </c>
      <c r="D41" s="44">
        <v>-100</v>
      </c>
      <c r="E41" s="35"/>
    </row>
    <row r="42" spans="2:5" s="6" customFormat="1" ht="13.5">
      <c r="B42" s="33"/>
      <c r="C42" s="45" t="s">
        <v>39</v>
      </c>
      <c r="D42" s="44">
        <v>-50</v>
      </c>
      <c r="E42" s="35"/>
    </row>
    <row r="43" spans="2:5" s="6" customFormat="1" ht="13.5">
      <c r="B43" s="7" t="s">
        <v>51</v>
      </c>
      <c r="C43" s="7"/>
      <c r="D43" s="7" t="s">
        <v>42</v>
      </c>
      <c r="E43" s="35">
        <f>C43*0</f>
        <v>0</v>
      </c>
    </row>
    <row r="44" spans="2:5" s="6" customFormat="1" ht="13.5">
      <c r="B44" s="33" t="s">
        <v>8</v>
      </c>
      <c r="C44" s="7"/>
      <c r="D44" s="7" t="s">
        <v>16</v>
      </c>
      <c r="E44" s="35">
        <f>C44*5</f>
        <v>0</v>
      </c>
    </row>
    <row r="45" spans="2:5" s="6" customFormat="1" ht="13.5">
      <c r="B45" s="33" t="s">
        <v>52</v>
      </c>
      <c r="C45" s="12"/>
      <c r="D45" s="12" t="s">
        <v>42</v>
      </c>
      <c r="E45" s="26">
        <f>C45*0</f>
        <v>0</v>
      </c>
    </row>
    <row r="46" spans="2:5" s="6" customFormat="1" ht="13.5">
      <c r="B46" s="33" t="s">
        <v>53</v>
      </c>
      <c r="C46" s="12"/>
      <c r="D46" s="12" t="s">
        <v>34</v>
      </c>
      <c r="E46" s="26">
        <f>C46*10</f>
        <v>0</v>
      </c>
    </row>
    <row r="47" spans="2:5" s="6" customFormat="1" ht="13.5">
      <c r="B47" s="33" t="s">
        <v>9</v>
      </c>
      <c r="C47" s="7"/>
      <c r="D47" s="7" t="s">
        <v>17</v>
      </c>
      <c r="E47" s="35">
        <f>C47*50</f>
        <v>0</v>
      </c>
    </row>
    <row r="48" spans="2:5" s="6" customFormat="1" ht="15" thickBot="1">
      <c r="B48" s="46" t="s">
        <v>43</v>
      </c>
      <c r="C48" s="47"/>
      <c r="D48" s="47"/>
      <c r="E48" s="48"/>
    </row>
    <row r="49" spans="2:8" s="6" customFormat="1" ht="15" thickBot="1">
      <c r="B49" s="13"/>
      <c r="C49" s="13"/>
      <c r="D49" s="10" t="s">
        <v>10</v>
      </c>
      <c r="E49" s="43">
        <f>SUM(E36:E48)</f>
        <v>0</v>
      </c>
      <c r="F49" s="29"/>
      <c r="G49" s="30"/>
      <c r="H49" s="27"/>
    </row>
    <row r="50" spans="2:8" s="6" customFormat="1" ht="13.5">
      <c r="B50" s="13"/>
      <c r="C50" s="13"/>
      <c r="D50" s="10"/>
      <c r="E50" s="36"/>
      <c r="F50" s="29"/>
      <c r="G50" s="30"/>
      <c r="H50" s="27"/>
    </row>
    <row r="51" spans="1:10" s="6" customFormat="1" ht="13.5">
      <c r="A51" t="s">
        <v>26</v>
      </c>
      <c r="B51" s="49"/>
      <c r="C51" s="50" t="s">
        <v>7</v>
      </c>
      <c r="D51" s="51"/>
      <c r="E51" s="52" t="s">
        <v>26</v>
      </c>
      <c r="F51" s="52" t="s">
        <v>44</v>
      </c>
      <c r="G51" s="52" t="s">
        <v>45</v>
      </c>
      <c r="H51" s="52" t="s">
        <v>36</v>
      </c>
      <c r="I51" s="52" t="s">
        <v>37</v>
      </c>
      <c r="J51" s="52" t="s">
        <v>35</v>
      </c>
    </row>
    <row r="52" spans="1:10" s="6" customFormat="1" ht="13.5">
      <c r="A52" s="53"/>
      <c r="B52" s="54"/>
      <c r="C52" s="55">
        <f aca="true" t="shared" si="0" ref="C52:C59">E52+H52+J52</f>
        <v>0</v>
      </c>
      <c r="D52" s="37" t="s">
        <v>12</v>
      </c>
      <c r="E52" s="56">
        <f>F52*G52</f>
        <v>0</v>
      </c>
      <c r="F52" s="57"/>
      <c r="G52" s="14">
        <v>19</v>
      </c>
      <c r="H52" s="14">
        <f aca="true" t="shared" si="1" ref="H52:H59">SUM(I52:I52)*0.58</f>
        <v>0</v>
      </c>
      <c r="I52" s="58"/>
      <c r="J52" s="14"/>
    </row>
    <row r="53" spans="1:10" ht="13.5">
      <c r="A53" s="53"/>
      <c r="B53" s="59"/>
      <c r="C53" s="55">
        <f t="shared" si="0"/>
        <v>0</v>
      </c>
      <c r="D53" s="37" t="s">
        <v>13</v>
      </c>
      <c r="E53" s="56">
        <f aca="true" t="shared" si="2" ref="E53:E59">F53*G53</f>
        <v>0</v>
      </c>
      <c r="F53" s="57"/>
      <c r="G53" s="14">
        <v>19</v>
      </c>
      <c r="H53" s="14">
        <f t="shared" si="1"/>
        <v>0</v>
      </c>
      <c r="I53" s="58"/>
      <c r="J53" s="14"/>
    </row>
    <row r="54" spans="2:10" ht="13.5">
      <c r="B54" s="59"/>
      <c r="C54" s="55">
        <f t="shared" si="0"/>
        <v>0</v>
      </c>
      <c r="D54" s="37" t="s">
        <v>46</v>
      </c>
      <c r="E54" s="56">
        <f t="shared" si="2"/>
        <v>0</v>
      </c>
      <c r="F54" s="57"/>
      <c r="G54" s="14">
        <v>19</v>
      </c>
      <c r="H54" s="14">
        <f t="shared" si="1"/>
        <v>0</v>
      </c>
      <c r="I54" s="58"/>
      <c r="J54" s="14"/>
    </row>
    <row r="55" spans="2:10" ht="13.5">
      <c r="B55" s="59"/>
      <c r="C55" s="55">
        <f t="shared" si="0"/>
        <v>0</v>
      </c>
      <c r="D55" s="37" t="s">
        <v>14</v>
      </c>
      <c r="E55" s="56">
        <f t="shared" si="2"/>
        <v>0</v>
      </c>
      <c r="F55" s="57"/>
      <c r="G55" s="60">
        <v>15</v>
      </c>
      <c r="H55" s="14">
        <f t="shared" si="1"/>
        <v>0</v>
      </c>
      <c r="I55" s="58"/>
      <c r="J55" s="14"/>
    </row>
    <row r="56" spans="2:10" ht="13.5">
      <c r="B56" s="59"/>
      <c r="C56" s="55">
        <f t="shared" si="0"/>
        <v>0</v>
      </c>
      <c r="D56" s="37" t="s">
        <v>14</v>
      </c>
      <c r="E56" s="56">
        <f t="shared" si="2"/>
        <v>0</v>
      </c>
      <c r="F56" s="57"/>
      <c r="G56" s="14">
        <v>15</v>
      </c>
      <c r="H56" s="14">
        <f t="shared" si="1"/>
        <v>0</v>
      </c>
      <c r="I56" s="58"/>
      <c r="J56" s="14"/>
    </row>
    <row r="57" spans="2:10" ht="13.5">
      <c r="B57" s="59"/>
      <c r="C57" s="55">
        <f t="shared" si="0"/>
        <v>0</v>
      </c>
      <c r="D57" s="37" t="s">
        <v>14</v>
      </c>
      <c r="E57" s="56">
        <f t="shared" si="2"/>
        <v>0</v>
      </c>
      <c r="F57" s="57"/>
      <c r="G57" s="14">
        <v>15</v>
      </c>
      <c r="H57" s="14">
        <f t="shared" si="1"/>
        <v>0</v>
      </c>
      <c r="I57" s="58"/>
      <c r="J57" s="14"/>
    </row>
    <row r="58" spans="2:10" ht="13.5">
      <c r="B58" s="59"/>
      <c r="C58" s="55">
        <f t="shared" si="0"/>
        <v>0</v>
      </c>
      <c r="D58" s="37" t="s">
        <v>14</v>
      </c>
      <c r="E58" s="56">
        <f t="shared" si="2"/>
        <v>0</v>
      </c>
      <c r="F58" s="57"/>
      <c r="G58" s="14">
        <v>15</v>
      </c>
      <c r="H58" s="14">
        <f t="shared" si="1"/>
        <v>0</v>
      </c>
      <c r="I58" s="58"/>
      <c r="J58" s="14"/>
    </row>
    <row r="59" spans="2:10" ht="13.5">
      <c r="B59" s="59"/>
      <c r="C59" s="55">
        <f t="shared" si="0"/>
        <v>0</v>
      </c>
      <c r="D59" s="37" t="s">
        <v>47</v>
      </c>
      <c r="E59" s="56">
        <f t="shared" si="2"/>
        <v>0</v>
      </c>
      <c r="F59" s="57"/>
      <c r="G59" s="14">
        <v>19</v>
      </c>
      <c r="H59" s="14">
        <f t="shared" si="1"/>
        <v>0</v>
      </c>
      <c r="I59" s="58"/>
      <c r="J59" s="14"/>
    </row>
    <row r="60" spans="2:12" ht="12.75">
      <c r="B60" s="1"/>
      <c r="C60" s="1"/>
      <c r="D60" s="1"/>
      <c r="G60" s="28"/>
      <c r="H60" s="28"/>
      <c r="J60" s="1"/>
      <c r="K60" s="22"/>
      <c r="L60" s="22"/>
    </row>
    <row r="61" spans="7:12" ht="12.75">
      <c r="G61" s="28"/>
      <c r="H61" s="28"/>
      <c r="J61" s="1"/>
      <c r="K61" s="23"/>
      <c r="L61" s="23"/>
    </row>
    <row r="62" spans="2:12" ht="13.5">
      <c r="B62" s="52"/>
      <c r="C62" s="61" t="s">
        <v>48</v>
      </c>
      <c r="D62" s="37"/>
      <c r="E62" s="16"/>
      <c r="F62" s="16" t="s">
        <v>19</v>
      </c>
      <c r="G62" s="16"/>
      <c r="H62" s="28"/>
      <c r="J62" s="1"/>
      <c r="K62" s="24"/>
      <c r="L62" s="24"/>
    </row>
    <row r="63" spans="2:12" ht="12.75">
      <c r="B63" s="37" t="s">
        <v>40</v>
      </c>
      <c r="C63" s="62">
        <v>19</v>
      </c>
      <c r="D63" s="63"/>
      <c r="E63" s="17" t="s">
        <v>20</v>
      </c>
      <c r="F63" s="14" t="s">
        <v>21</v>
      </c>
      <c r="G63" s="14" t="s">
        <v>7</v>
      </c>
      <c r="H63" s="37"/>
      <c r="K63" s="24"/>
      <c r="L63" s="24"/>
    </row>
    <row r="64" spans="2:12" ht="12.75">
      <c r="B64" s="37" t="s">
        <v>49</v>
      </c>
      <c r="C64" s="62">
        <v>15</v>
      </c>
      <c r="D64" s="63"/>
      <c r="E64" s="16">
        <v>10</v>
      </c>
      <c r="F64" s="15">
        <v>0.58</v>
      </c>
      <c r="G64" s="15">
        <f>SUM(E64*F64)</f>
        <v>5.8</v>
      </c>
      <c r="H64" s="64"/>
      <c r="K64" s="24"/>
      <c r="L64" s="24"/>
    </row>
    <row r="65" spans="2:12" ht="12.75">
      <c r="B65" s="37" t="s">
        <v>47</v>
      </c>
      <c r="C65" s="62">
        <v>19</v>
      </c>
      <c r="D65" s="63"/>
      <c r="E65" s="16">
        <v>20</v>
      </c>
      <c r="F65" s="15">
        <v>0.58</v>
      </c>
      <c r="G65" s="15">
        <f aca="true" t="shared" si="3" ref="G65:G73">SUM(E65*F65)</f>
        <v>11.6</v>
      </c>
      <c r="H65" s="28"/>
      <c r="K65" s="24"/>
      <c r="L65" s="24"/>
    </row>
    <row r="66" spans="2:12" ht="12.75">
      <c r="B66" s="1"/>
      <c r="C66" s="18"/>
      <c r="D66" s="63"/>
      <c r="E66" s="16">
        <v>30</v>
      </c>
      <c r="F66" s="15">
        <v>0.58</v>
      </c>
      <c r="G66" s="15">
        <f t="shared" si="3"/>
        <v>17.4</v>
      </c>
      <c r="H66" s="28"/>
      <c r="K66" s="24"/>
      <c r="L66" s="24"/>
    </row>
    <row r="67" spans="2:12" ht="12.75">
      <c r="B67" s="1"/>
      <c r="C67" s="18"/>
      <c r="D67" s="63"/>
      <c r="E67" s="16">
        <v>40</v>
      </c>
      <c r="F67" s="15">
        <v>0.58</v>
      </c>
      <c r="G67" s="15">
        <f t="shared" si="3"/>
        <v>23.2</v>
      </c>
      <c r="H67" s="28"/>
      <c r="K67" s="24"/>
      <c r="L67" s="24"/>
    </row>
    <row r="68" spans="2:12" ht="12.75">
      <c r="B68" s="1"/>
      <c r="C68" s="18"/>
      <c r="D68" s="63"/>
      <c r="E68" s="16">
        <v>50</v>
      </c>
      <c r="F68" s="15">
        <v>0.58</v>
      </c>
      <c r="G68" s="15">
        <f t="shared" si="3"/>
        <v>28.999999999999996</v>
      </c>
      <c r="H68" s="28"/>
      <c r="K68" s="24"/>
      <c r="L68" s="24"/>
    </row>
    <row r="69" spans="1:12" ht="12.75">
      <c r="A69" s="69" t="s">
        <v>28</v>
      </c>
      <c r="B69" s="69"/>
      <c r="C69" s="18">
        <v>10</v>
      </c>
      <c r="D69" s="63"/>
      <c r="E69" s="16">
        <v>60</v>
      </c>
      <c r="F69" s="15">
        <v>0.58</v>
      </c>
      <c r="G69" s="15">
        <f t="shared" si="3"/>
        <v>34.8</v>
      </c>
      <c r="H69" s="28"/>
      <c r="K69" s="24"/>
      <c r="L69" s="24"/>
    </row>
    <row r="70" spans="1:12" ht="12.75">
      <c r="A70" s="69" t="s">
        <v>27</v>
      </c>
      <c r="B70" s="69"/>
      <c r="C70" s="18">
        <v>30</v>
      </c>
      <c r="D70" s="63"/>
      <c r="E70" s="16">
        <v>70</v>
      </c>
      <c r="F70" s="15">
        <v>0.58</v>
      </c>
      <c r="G70" s="15">
        <f t="shared" si="3"/>
        <v>40.599999999999994</v>
      </c>
      <c r="H70" s="28"/>
      <c r="K70" s="24"/>
      <c r="L70" s="24"/>
    </row>
    <row r="71" spans="1:12" ht="12.75">
      <c r="A71" s="69" t="s">
        <v>25</v>
      </c>
      <c r="B71" s="69"/>
      <c r="C71" s="18">
        <v>25</v>
      </c>
      <c r="D71" s="63"/>
      <c r="E71" s="16">
        <v>80</v>
      </c>
      <c r="F71" s="15">
        <v>0.58</v>
      </c>
      <c r="G71" s="15">
        <f t="shared" si="3"/>
        <v>46.4</v>
      </c>
      <c r="H71" s="28"/>
      <c r="K71" s="24"/>
      <c r="L71" s="24"/>
    </row>
    <row r="72" spans="4:12" ht="12.75">
      <c r="D72" s="63"/>
      <c r="E72" s="16">
        <v>90</v>
      </c>
      <c r="F72" s="15">
        <v>0.58</v>
      </c>
      <c r="G72" s="15">
        <f t="shared" si="3"/>
        <v>52.199999999999996</v>
      </c>
      <c r="H72" s="28"/>
      <c r="K72" s="24"/>
      <c r="L72" s="24"/>
    </row>
    <row r="73" spans="4:12" ht="12.75">
      <c r="D73" s="63"/>
      <c r="E73" s="16">
        <v>100</v>
      </c>
      <c r="F73" s="15">
        <v>0.58</v>
      </c>
      <c r="G73" s="15">
        <f t="shared" si="3"/>
        <v>57.99999999999999</v>
      </c>
      <c r="H73" s="28"/>
      <c r="K73" s="24"/>
      <c r="L73" s="24"/>
    </row>
    <row r="74" spans="4:12" ht="12.75">
      <c r="D74" s="63"/>
      <c r="H74" s="28"/>
      <c r="K74" s="24"/>
      <c r="L74" s="24"/>
    </row>
    <row r="75" spans="2:12" ht="12.75">
      <c r="B75" s="1"/>
      <c r="C75" s="63"/>
      <c r="D75" s="63"/>
      <c r="E75" t="s">
        <v>31</v>
      </c>
      <c r="K75" s="24"/>
      <c r="L75" s="24"/>
    </row>
  </sheetData>
  <sheetProtection/>
  <mergeCells count="5">
    <mergeCell ref="D4:E4"/>
    <mergeCell ref="D3:E3"/>
    <mergeCell ref="A69:B69"/>
    <mergeCell ref="A70:B70"/>
    <mergeCell ref="A71:B71"/>
  </mergeCells>
  <printOptions/>
  <pageMargins left="0" right="0" top="0" bottom="0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 &amp; Clark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 murray</dc:creator>
  <cp:keywords/>
  <dc:description/>
  <cp:lastModifiedBy>Terri Camp</cp:lastModifiedBy>
  <cp:lastPrinted>2016-05-02T03:05:08Z</cp:lastPrinted>
  <dcterms:created xsi:type="dcterms:W3CDTF">2002-03-27T17:48:00Z</dcterms:created>
  <dcterms:modified xsi:type="dcterms:W3CDTF">2023-02-06T20:50:14Z</dcterms:modified>
  <cp:category/>
  <cp:version/>
  <cp:contentType/>
  <cp:contentStatus/>
</cp:coreProperties>
</file>